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სატენდერო'!$A$6:$G$73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სატენდერო'!$A$1:$F$75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3" l="1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7" i="13" l="1"/>
  <c r="F68" i="13" l="1"/>
  <c r="F69" i="13" s="1"/>
  <c r="F70" i="13" l="1"/>
  <c r="F71" i="13" s="1"/>
  <c r="F73" i="13" l="1"/>
  <c r="F72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<sst xmlns="http://schemas.openxmlformats.org/spreadsheetml/2006/main" count="6454" uniqueCount="882">
  <si>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</si>
  <si>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</si>
  <si>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</si>
  <si>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</si>
  <si>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</si>
  <si>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</si>
  <si>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</si>
  <si>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</si>
  <si>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</si>
  <si>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</si>
  <si>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</si>
  <si>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</si>
  <si>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</si>
  <si>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</si>
  <si>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</si>
  <si>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</si>
  <si>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</si>
  <si>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</si>
  <si>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</si>
  <si>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</si>
  <si>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</si>
  <si>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</si>
  <si>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</si>
  <si>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</si>
  <si>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</si>
  <si>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</si>
  <si>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</si>
  <si>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</si>
  <si>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</si>
  <si>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</si>
  <si>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</si>
  <si>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</si>
  <si>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</si>
  <si>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</si>
  <si>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</si>
  <si>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</si>
  <si>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</si>
  <si>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</si>
  <si>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</si>
  <si>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</si>
  <si>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</si>
  <si>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</si>
  <si>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</si>
  <si>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</si>
  <si>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</si>
  <si>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</si>
  <si>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</si>
  <si>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</si>
  <si>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</si>
  <si>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</si>
  <si>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</si>
  <si>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</si>
  <si>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</si>
  <si>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</si>
  <si>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</si>
  <si>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</si>
  <si>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</si>
  <si>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</si>
  <si>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</si>
  <si>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</si>
  <si>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</si>
  <si>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</si>
  <si>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</si>
  <si>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</si>
  <si>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</si>
  <si>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</si>
  <si>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</si>
  <si>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</si>
  <si>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</si>
  <si>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</si>
  <si>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</si>
  <si>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</si>
  <si>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</si>
  <si>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</si>
  <si>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</si>
  <si>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</si>
  <si>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</si>
  <si>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</si>
  <si>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</si>
  <si>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</si>
  <si>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</si>
  <si>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</si>
  <si>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</si>
  <si>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</si>
  <si>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</si>
  <si>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</si>
  <si>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</si>
  <si>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</si>
  <si>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</si>
  <si>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</si>
  <si>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</si>
  <si>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</si>
  <si>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</si>
  <si>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</si>
  <si>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</si>
  <si>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</si>
  <si>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</si>
  <si>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</si>
  <si>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</si>
  <si>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</si>
  <si>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</si>
  <si>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</si>
  <si>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</si>
  <si>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</si>
  <si>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</si>
  <si>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</si>
  <si>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</si>
  <si>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</si>
  <si>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</si>
  <si>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</si>
  <si>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</si>
  <si>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</si>
  <si>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</si>
  <si>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</si>
  <si>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</si>
  <si>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</si>
  <si>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</si>
  <si>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</si>
  <si>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</si>
  <si>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</si>
  <si>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</si>
  <si>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</si>
  <si>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</si>
  <si>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</si>
  <si>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</si>
  <si>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</si>
  <si>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</si>
  <si>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</si>
  <si>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</si>
  <si>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</si>
  <si>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</si>
  <si>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</si>
  <si>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</si>
  <si>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</si>
  <si>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</si>
  <si>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</si>
  <si>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</si>
  <si>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</si>
  <si>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</si>
  <si>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</si>
  <si>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</si>
  <si>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</si>
  <si>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</si>
  <si>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</si>
  <si>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</si>
  <si>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</si>
  <si>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</si>
  <si>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</si>
  <si>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</si>
  <si>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</si>
  <si>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</si>
  <si>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</si>
  <si>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</si>
  <si>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</si>
  <si>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</si>
  <si>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</si>
  <si>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</si>
  <si>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</si>
  <si>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</si>
  <si>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</si>
  <si>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</si>
  <si>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</si>
  <si>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</si>
  <si>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</si>
  <si>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</si>
  <si>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</si>
  <si>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</si>
  <si>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</si>
  <si>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</si>
  <si>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</si>
  <si>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</si>
  <si>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</si>
  <si>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</si>
  <si>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</si>
  <si>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</si>
  <si>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</si>
  <si>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</si>
  <si>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</si>
  <si>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</si>
  <si>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</si>
  <si>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</si>
  <si>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</si>
  <si>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</si>
  <si>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</si>
  <si>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</si>
  <si>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</si>
  <si>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</si>
  <si>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</si>
  <si>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</si>
  <si>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</si>
  <si>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</si>
  <si>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</si>
  <si>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</si>
  <si>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</si>
  <si>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</si>
  <si>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</si>
  <si>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</si>
  <si>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</si>
  <si>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</si>
  <si>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</si>
  <si>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</si>
  <si>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</si>
  <si>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</si>
  <si>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</si>
  <si>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</si>
  <si>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</si>
  <si>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</si>
  <si>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</si>
  <si>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</si>
  <si>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</si>
  <si>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</si>
  <si>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</si>
  <si>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</si>
  <si>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</si>
  <si>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</si>
  <si>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</si>
  <si>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</si>
  <si>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</si>
  <si>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</si>
  <si>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</si>
  <si>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</si>
  <si>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</si>
  <si>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</si>
  <si>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</si>
  <si>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</si>
  <si>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</si>
  <si>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</si>
  <si>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</si>
  <si>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</si>
  <si>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</si>
  <si>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</si>
  <si>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</si>
  <si>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</si>
  <si>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</si>
  <si>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</si>
  <si>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</si>
  <si>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</si>
  <si>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</si>
  <si>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</si>
  <si>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</si>
  <si>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</si>
  <si>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</si>
  <si>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</si>
  <si>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</si>
  <si>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</si>
  <si>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</si>
  <si>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</si>
  <si>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</si>
  <si>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</si>
  <si>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</si>
  <si>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</si>
  <si>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</si>
  <si>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</si>
  <si>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</si>
  <si>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</si>
  <si>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</si>
  <si>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</si>
  <si>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</si>
  <si>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</si>
  <si>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</si>
  <si>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</si>
  <si>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</si>
  <si>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</si>
  <si>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</si>
  <si>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</si>
  <si>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</si>
  <si>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</si>
  <si>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</si>
  <si>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</si>
  <si>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</si>
  <si>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</si>
  <si>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</si>
  <si>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</si>
  <si>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</si>
  <si>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</si>
  <si>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</si>
  <si>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</si>
  <si>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</si>
  <si>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</si>
  <si>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</si>
  <si>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</si>
  <si>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</si>
  <si>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</si>
  <si>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</si>
  <si>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</si>
  <si>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</si>
  <si>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</si>
  <si>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</si>
  <si>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</si>
  <si>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</si>
  <si>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</si>
  <si>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</si>
  <si>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</si>
  <si>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</si>
  <si>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</si>
  <si>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</si>
  <si>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</si>
  <si>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</si>
  <si>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</si>
  <si>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</si>
  <si>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</si>
  <si>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</si>
  <si>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</si>
  <si>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</si>
  <si>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</si>
  <si>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</si>
  <si>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</si>
  <si>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</si>
  <si>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</si>
  <si>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</si>
  <si>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</si>
  <si>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</si>
  <si>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</si>
  <si>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</si>
  <si>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</si>
  <si>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</si>
  <si>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</si>
  <si>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</si>
  <si>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</si>
  <si>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</si>
  <si>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</si>
  <si>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</si>
  <si>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</si>
  <si>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</si>
  <si>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</si>
  <si>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</si>
  <si>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</si>
  <si>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</si>
  <si>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</si>
  <si>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</si>
  <si>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</si>
  <si>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</si>
  <si>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</si>
  <si>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</si>
  <si>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</si>
  <si>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</si>
  <si>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</si>
  <si>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</si>
  <si>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</si>
  <si>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</si>
  <si>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</si>
  <si>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</si>
  <si>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</si>
  <si>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</si>
  <si>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</si>
  <si>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</si>
  <si>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</si>
  <si>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</si>
  <si>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</si>
  <si>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</si>
  <si>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</si>
  <si>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</si>
  <si>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</si>
  <si>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</si>
  <si>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</si>
  <si>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</si>
  <si>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</si>
  <si>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</si>
  <si>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</si>
  <si>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</si>
  <si>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</si>
  <si>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</si>
  <si>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</si>
  <si>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</si>
  <si>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</si>
  <si>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</si>
  <si>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</si>
  <si>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</si>
  <si>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</si>
  <si>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</si>
  <si>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</si>
  <si>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</si>
  <si>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</si>
  <si>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</si>
  <si>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</si>
  <si>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</si>
  <si>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</si>
  <si>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</si>
  <si>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</si>
  <si>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</si>
  <si>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</si>
  <si>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</si>
  <si>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</si>
  <si>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</si>
  <si>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</si>
  <si>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</si>
  <si>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</si>
  <si>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</si>
  <si>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</si>
  <si>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</si>
  <si>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</si>
  <si>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</si>
  <si>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</si>
  <si>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</si>
  <si>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</si>
  <si>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</si>
  <si>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</si>
  <si>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</si>
  <si>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</si>
  <si>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</si>
  <si>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</si>
  <si>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</si>
  <si>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</si>
  <si>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</si>
  <si>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</si>
  <si>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</si>
  <si>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</si>
  <si>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</si>
  <si>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</si>
  <si>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</si>
  <si>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</si>
  <si>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</si>
  <si>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</si>
  <si>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</si>
  <si>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</si>
  <si>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</si>
  <si>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</si>
  <si>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</si>
  <si>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</si>
  <si>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</si>
  <si>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</si>
  <si>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</si>
  <si>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</si>
  <si>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</si>
  <si>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</si>
  <si>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</si>
  <si>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</si>
  <si>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</si>
  <si>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</si>
  <si>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</si>
  <si>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</si>
  <si>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</si>
  <si>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</si>
  <si>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</si>
  <si>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</si>
  <si>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</si>
  <si>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</si>
  <si>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</si>
  <si>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</si>
  <si>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</si>
  <si>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</si>
  <si>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</si>
  <si>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</si>
  <si>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</si>
  <si>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</si>
  <si>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</si>
  <si>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</si>
  <si>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</si>
  <si>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</si>
  <si>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</si>
  <si>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</si>
  <si>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</si>
  <si>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</si>
  <si>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</si>
  <si>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</si>
  <si>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</si>
  <si>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</si>
  <si>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</si>
  <si>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</si>
  <si>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</si>
  <si>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</si>
  <si>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</si>
  <si>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</si>
  <si>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</si>
  <si>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</si>
  <si>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</si>
  <si>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</si>
  <si>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</si>
  <si>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</si>
  <si>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</si>
  <si>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</si>
  <si>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</si>
  <si>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</si>
  <si>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</si>
  <si>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</si>
  <si>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</si>
  <si>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</si>
  <si>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</si>
  <si>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</si>
  <si>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</si>
  <si>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</si>
  <si>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</si>
  <si>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</si>
  <si>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</si>
  <si>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</si>
  <si>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</si>
  <si>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</si>
  <si>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</si>
  <si>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</si>
  <si>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</si>
  <si>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</si>
  <si>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</si>
  <si>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</si>
  <si>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</si>
  <si>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</si>
  <si>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</si>
  <si>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</si>
  <si>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</si>
  <si>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</si>
  <si>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</si>
  <si>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</si>
  <si>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</si>
  <si>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</si>
  <si>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</si>
  <si>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</si>
  <si>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</si>
  <si>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</si>
  <si>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</si>
  <si>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</si>
  <si>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</si>
  <si>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</si>
  <si>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</si>
  <si>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</si>
  <si>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</si>
  <si>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</si>
  <si>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</si>
  <si>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</si>
  <si>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</si>
  <si>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</si>
  <si>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</si>
  <si>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</si>
  <si>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</si>
  <si>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</si>
  <si>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</si>
  <si>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</si>
  <si>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</si>
  <si>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</si>
  <si>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</si>
  <si>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</si>
  <si>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</si>
  <si>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</si>
  <si>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</si>
  <si>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</si>
  <si>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</si>
  <si>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</si>
  <si>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</si>
  <si>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</si>
  <si>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</si>
  <si>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</si>
  <si>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</si>
  <si>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</si>
  <si>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</si>
  <si>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</si>
  <si>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</si>
  <si>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</si>
  <si>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</si>
  <si>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</si>
  <si>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</si>
  <si>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</si>
  <si>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</si>
  <si>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</si>
  <si>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</si>
  <si>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</si>
  <si>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</si>
  <si>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</si>
  <si>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</si>
  <si>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</si>
  <si>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</si>
  <si>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</si>
  <si>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</si>
  <si>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</si>
  <si>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</si>
  <si>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</si>
  <si>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</si>
  <si>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</si>
  <si>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</si>
  <si>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</si>
  <si>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</si>
  <si>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</si>
  <si>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</si>
  <si>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</si>
  <si>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</si>
  <si>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</si>
  <si>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</si>
  <si>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</si>
  <si>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</si>
  <si>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</si>
  <si>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</si>
  <si>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</si>
  <si>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</si>
  <si>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</si>
  <si>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</si>
  <si>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</si>
  <si>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</si>
  <si>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</si>
  <si>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</si>
  <si>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</si>
  <si>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</si>
  <si>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</si>
  <si>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</si>
  <si>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</si>
  <si>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</si>
  <si>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</si>
  <si>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</si>
  <si>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</si>
  <si>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</si>
  <si>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</si>
  <si>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</si>
  <si>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</si>
  <si>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</si>
  <si>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</si>
  <si>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</si>
  <si>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</si>
  <si>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</si>
  <si>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</si>
  <si>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</si>
  <si>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</si>
  <si>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</si>
  <si>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</si>
  <si>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</si>
  <si>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</si>
  <si>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</si>
  <si>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</si>
  <si>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</si>
  <si>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</si>
  <si>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</si>
  <si>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</si>
  <si>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</si>
  <si>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</si>
  <si>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</si>
  <si>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</si>
  <si>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</si>
  <si>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</si>
  <si>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</si>
  <si>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</si>
  <si>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</si>
  <si>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</si>
  <si>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</si>
  <si>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</si>
  <si>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</si>
  <si>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</si>
  <si>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</si>
  <si>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</si>
  <si>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</si>
  <si>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</si>
  <si>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</si>
  <si>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</si>
  <si>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</si>
  <si>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</si>
  <si>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</si>
  <si>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</si>
  <si>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</si>
  <si>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</si>
  <si>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</si>
  <si>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</si>
  <si>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</si>
  <si>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</si>
  <si>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</si>
  <si>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</si>
  <si>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</si>
  <si>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</si>
  <si>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</si>
  <si>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</si>
  <si>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</si>
  <si>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</si>
  <si>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</si>
  <si>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</si>
  <si>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</si>
  <si>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</si>
  <si>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</si>
  <si>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</si>
  <si>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</si>
  <si>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</si>
  <si>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</si>
  <si>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</si>
  <si>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</si>
  <si>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</si>
  <si>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</si>
  <si>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</si>
  <si>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</si>
  <si>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</si>
  <si>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</si>
  <si>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</si>
  <si>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</si>
  <si>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</si>
  <si>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</si>
  <si>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</si>
  <si>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</si>
  <si>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</si>
  <si>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</si>
  <si>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</si>
  <si>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</si>
  <si>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</si>
  <si>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</si>
  <si>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</si>
  <si>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</si>
  <si>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</si>
  <si>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</si>
  <si>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</si>
  <si>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</si>
  <si>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</si>
  <si>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</si>
  <si>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</si>
  <si>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</si>
  <si>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</si>
  <si>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</si>
  <si>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</si>
  <si>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</si>
  <si>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</si>
  <si>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</si>
  <si>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</si>
  <si>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</si>
  <si>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</si>
  <si>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</si>
  <si>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</si>
  <si>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</si>
  <si>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</si>
  <si>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</si>
  <si>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</si>
  <si>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</si>
  <si>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</si>
  <si>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</si>
  <si>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</si>
  <si>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</si>
  <si>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</si>
  <si>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</si>
  <si>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</si>
  <si>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</si>
  <si>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</si>
  <si>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</si>
  <si>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</si>
  <si>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</si>
  <si>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</si>
  <si>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</si>
  <si>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</si>
  <si>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</si>
  <si>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</si>
  <si>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</si>
  <si>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</si>
  <si>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</si>
  <si>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</si>
  <si>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</si>
  <si>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</si>
  <si>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</si>
  <si>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</si>
  <si>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</si>
  <si>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</si>
  <si>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</si>
  <si>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</si>
  <si>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</si>
  <si>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</si>
  <si>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</si>
  <si>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</si>
  <si>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</si>
  <si>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</si>
  <si>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</si>
  <si>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</si>
  <si>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</si>
  <si>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</si>
  <si>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</si>
  <si>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</si>
  <si>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</si>
  <si>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</si>
  <si>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</si>
  <si>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</si>
  <si>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</si>
  <si>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</si>
  <si>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</si>
  <si>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</si>
  <si>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</si>
  <si>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</si>
  <si>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</si>
  <si>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</si>
  <si>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</si>
  <si>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</si>
  <si>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</si>
  <si>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</si>
  <si>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</si>
  <si>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</si>
  <si>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</si>
  <si>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</si>
  <si>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</si>
  <si>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</si>
  <si>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</si>
  <si>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</si>
  <si>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</si>
  <si>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</si>
  <si>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</si>
  <si>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</si>
  <si>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</si>
  <si>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</si>
  <si>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</si>
  <si>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</si>
  <si>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</si>
  <si>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</si>
  <si>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</si>
  <si>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</si>
  <si>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</si>
  <si>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</si>
  <si>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</si>
  <si>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</si>
  <si>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</si>
  <si>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</si>
  <si>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</si>
  <si>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</si>
  <si>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</si>
  <si>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</si>
  <si>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</si>
  <si>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</si>
  <si>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</si>
  <si>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</si>
  <si>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</si>
  <si>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</si>
  <si>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</si>
  <si>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</si>
  <si>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</si>
  <si>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</si>
  <si>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</si>
  <si>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gwp</t>
  </si>
  <si>
    <t>ასფალტის საფარის კონტურების ჩახერხვა. მოხსნა მექანიზმით დატვირთვა და გატანა 30 კმ-ზე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</si>
  <si>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30 კმ-ზე</t>
  </si>
  <si>
    <t xml:space="preserve">თხრილის  ქვიშით  (2-5 მმ ფრაქცია) შევსება და დატკეპნა                                                      </t>
  </si>
  <si>
    <t xml:space="preserve">0-40 მმ ფრაქციული ღორღით თხრილის შევსება და დატკეპნა, სისქით 20 სმ. </t>
  </si>
  <si>
    <t>0-80 მმ ფრაქციის ქვიშა-ხრეშოვანი ნარევით თხრილის შევსება და დატკეპნა</t>
  </si>
  <si>
    <t xml:space="preserve">ჭის ქვეშ ქვიშა-ხრეშოვანი  (ფრაქცია 0-56 მმ) ნარევის  ბალიშის მოწყობა 10 სმ </t>
  </si>
  <si>
    <t xml:space="preserve">ასფალტობეტონის საფარის აღდგენა სისქით 6 სმ; მსხვილმარცვლოვანი 6 სმ </t>
  </si>
  <si>
    <t>7-1</t>
  </si>
  <si>
    <t xml:space="preserve">ასფალტობეტონის საფარის აღდგენა სისქით 4 სმ წვრილმარცვლოვანი 4 სმ </t>
  </si>
  <si>
    <t>8-1</t>
  </si>
  <si>
    <t>არსებული წყალარინების რ/ბ ანაკრები წრიული ჭის D=1000 მმ                                           H=1300 მმ  (2 კომპ) დემონტაჟი,  (თუჯის ხუფების დასაწყობება)</t>
  </si>
  <si>
    <t>არსებული წყალარინების რ/ბ ანაკრები წრიული ჭის D=1000 მმ                                           H=1400 მმ  (3 კომპ) დემონტაჟი,  (თუჯის ხუფების დასაწყობება)</t>
  </si>
  <si>
    <t>არსებული წყალარინების რ/ბ ანაკრები წრიული ჭის D=1000 მმ                                           H=2700 მმ  (1 კომპ) დემონტაჟი,  (თუჯის ხუფების დასაწყობება)</t>
  </si>
  <si>
    <t>12</t>
  </si>
  <si>
    <t>არსებული წყალარინების რ/ბ ანაკრები წრიული ჭის D=1000 მმ                                           H=3500 მმ  (1 კომპ) დემონტაჟი,  (თუჯის ხუფების დასაწყობება)</t>
  </si>
  <si>
    <t>13</t>
  </si>
  <si>
    <t xml:space="preserve">დემონტირებული ჭის ხუფების  დატვირთვა ავტოთვით-                                   მცლელზე  გატანა და გადმო-                                                              ტვირთვა  (დასაწყობება)  (7 ცალი)                                        </t>
  </si>
  <si>
    <t>14</t>
  </si>
  <si>
    <t>დემონტირებული რკ. ბეტონის ჭების ნატეხების დატვირთვა ავტოთვითმცლელზე და გატანა სამშენებლო მოედნიდან</t>
  </si>
  <si>
    <t>არსებული კანალიზაციის პოლიეთილენის გოფრირებული მილის SN8 d=400 მმ დემონტაჟი</t>
  </si>
  <si>
    <t>16</t>
  </si>
  <si>
    <t xml:space="preserve">არსებული კანალიზაციის პოლიეთილენის გოფრირებული მილის  d=300 მმ დემონტაჟი             </t>
  </si>
  <si>
    <t xml:space="preserve">არსებული  ბეტონის მილის d=250მმ მილის დემონტაჟი </t>
  </si>
  <si>
    <t>არსებული კანალიზაციის პოლიეთილენის გოფრირებული მილის  d=200 მმ დემონტაჟი</t>
  </si>
  <si>
    <t>19</t>
  </si>
  <si>
    <t>დემონტირებული  პოლიეთილენის                                             გოფრირებული მილების  დატვირთვა  ავტოთვი-                                                                               მცლელებზე</t>
  </si>
  <si>
    <t xml:space="preserve">კანალიზაციის პოლიეთილენის                                                         გოფრირებული მილის SN8 d=400 მმ მოწყობა   მილძაბრა ბოლოთი              </t>
  </si>
  <si>
    <t>20-1</t>
  </si>
  <si>
    <t xml:space="preserve">კანალიზაციის პოლიეთილენის გოფრირებული მილი SN8 d=400მმ                  </t>
  </si>
  <si>
    <t xml:space="preserve">კანალიზაციის პოლიეთილენის გოფრირებული მილის SN8 d=400მმ გამოცდა ჰერმეტულობაზე                 </t>
  </si>
  <si>
    <t xml:space="preserve">კანალიზაციის პოლიეთილენის გოფრირებული მილის   SN8                                         d=250 მმ  მოწყობა                 </t>
  </si>
  <si>
    <t xml:space="preserve">კანალიზაციის პოლიეთილენის გოფრირებული მილი SN8 d=250მმ                  </t>
  </si>
  <si>
    <t xml:space="preserve">კანალიზაციის პოლიეთილენის გოფრირებული მილის SN8 d=250მმ გამოცდა ჰერმეტულობაზე                 </t>
  </si>
  <si>
    <t>თუჯის ჩარჩო ხუფით  65 სმ</t>
  </si>
  <si>
    <t>პოლიეთილენის გოფრირებული  ქუროს მოწყობა SN8 d=150მმ (რეზინის საფენით)</t>
  </si>
  <si>
    <t>შემაერთებელი გოფრირებული ქურო d=150 მმ</t>
  </si>
  <si>
    <t>27-2</t>
  </si>
  <si>
    <t>რეზინის საფენი  SN8 d=150 მმ</t>
  </si>
  <si>
    <t>პოლიეთილენის გოფრირებული  ქუროს მოწყობა SN8 d=200 მმ (რეზინის საფენით)</t>
  </si>
  <si>
    <t>შემაერთებელი გოფრირებული ქურო d=200 მმ</t>
  </si>
  <si>
    <t>28-2</t>
  </si>
  <si>
    <t>რეზინის საფენი  SN8 d=200 მმ</t>
  </si>
  <si>
    <t>29</t>
  </si>
  <si>
    <t>პოლიეთილენის გოფრირებული  ქუროს  მოწყობა SN8 d=250 მმ (რეზინის საფენით)</t>
  </si>
  <si>
    <t>შემაერთებელი გოფრირებული ქურო d=250 მმ</t>
  </si>
  <si>
    <t>29-2</t>
  </si>
  <si>
    <t>რეზინის საფენი  SN8 d=250 მმ</t>
  </si>
  <si>
    <t>30</t>
  </si>
  <si>
    <t>პოლიეთილენის გოფრირებული  ქუროს მოწყობა SN8 d=400 მმ (რეზინის საფენით)</t>
  </si>
  <si>
    <t>შემაერთებელი გოფრირებული ქურო d=400 მმ</t>
  </si>
  <si>
    <t>30-2</t>
  </si>
  <si>
    <t>რეზინის საფენი  SN8 d=400 მმ</t>
  </si>
  <si>
    <t>31</t>
  </si>
  <si>
    <t>საპროექტო  მილის SN8 d=250 მმ შეჭრა  საპროექტო კანალიზაციის ჭაში</t>
  </si>
  <si>
    <t>საპროექტო  მილის SN8 d=400 მმ შეჭრა  საპროექტო კანალიზაციის ჭაში</t>
  </si>
  <si>
    <t>საპროექტო  მილის SN8 d=400 მმ შეჭრა არსებულ კანალიზაციის ჭაში</t>
  </si>
  <si>
    <t>არსებული  მილის SN8 d=150 მმ შეჭრა საპროექტო კანალიზაციის ჭაში</t>
  </si>
  <si>
    <t>35</t>
  </si>
  <si>
    <t>არსებული  მილის SN8 d=200 მმ შეჭრა საპროექტო კანალიზაციის ჭაში</t>
  </si>
  <si>
    <t>არსებული  მილის SN8 d=250 მმ შეჭრა საპროექტო კანალიზაციის ჭაში</t>
  </si>
  <si>
    <t>სასიგნალო ლენტის შეძენა და მოწყობა  SN8 d=400 მმ მილზე</t>
  </si>
  <si>
    <t>სასიგნალო ლენტის შეძენა და მოწყობა  SN8 d=250 მმ მილზე</t>
  </si>
  <si>
    <t xml:space="preserve">კანალიზაციის პოლიეთილენის გოფრირებული მილის SN4 d=300 მმ შეძენა, მოწყობა  ტრანშეიდან ჩამდინარე წყლების გასაყვანად (დროებითი მილი)              </t>
  </si>
  <si>
    <t xml:space="preserve">კანალიზაციის პოლიეთილენის გოფრირებული მილი SN4 d=300 მმ                  </t>
  </si>
  <si>
    <t>არსებული განშტოების მილების d=150 მმ დახშობა   გასაბერი ბალიშებით</t>
  </si>
  <si>
    <t>არსებული განშტოების მილების d=200 მმ დახშობა   გასაბერი ბალიშებით</t>
  </si>
  <si>
    <t>არსებული განშტოების მილების d=250 მმ დახშობა   გასაბერი ბალიშებით</t>
  </si>
  <si>
    <t>არსებული განშტოების მილების d=400 მმ დახშობა   გასაბერი ბალიშებით</t>
  </si>
  <si>
    <t xml:space="preserve"> კანალიზაციის არსებული   d=250მმ   მილის  ამოვსება  ბეტონის ხსნარით   მარკა M-50  (B3.5)</t>
  </si>
  <si>
    <t>ფოლადის მოლი  d=150მმ</t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</si>
  <si>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საშ</t>
    </r>
    <r>
      <rPr>
        <sz val="10"/>
        <rFont val="Segoe UI"/>
        <family val="2"/>
      </rPr>
      <t xml:space="preserve">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 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</si>
  <si>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 </t>
    </r>
  </si>
  <si>
    <t>გულუას ქ. #22-ის მიმდებარედ, შპს "არქი ჰოტელს"-ის ობიექტის წყალარინების ქსელის მოწყობა  (რეაბილიტაცია)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</si>
</sst>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1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>
      <alignment horizontal="center" vertical="center"/>
    </xf>
    <xf numFmtId="49" fontId="5" fillId="2" borderId="27" xfId="1" applyNumberFormat="1" applyFont="1" applyFill="1" applyBorder="1" applyAlignment="1" applyProtection="1">
      <alignment horizontal="center" vertical="center"/>
      <protection locked="0"/>
    </xf>
    <xf numFmtId="49" fontId="5" fillId="9" borderId="16" xfId="1" applyNumberFormat="1" applyFont="1" applyFill="1" applyBorder="1" applyAlignment="1">
      <alignment horizontal="center" vertical="center"/>
    </xf>
    <xf numFmtId="0" fontId="5" fillId="9" borderId="17" xfId="1" applyFont="1" applyFill="1" applyBorder="1" applyAlignment="1">
      <alignment horizontal="center" vertical="center"/>
    </xf>
    <xf numFmtId="2" fontId="5" fillId="9" borderId="17" xfId="1" applyNumberFormat="1" applyFont="1" applyFill="1" applyBorder="1" applyAlignment="1">
      <alignment horizontal="center" vertical="center"/>
    </xf>
    <xf numFmtId="168" fontId="5" fillId="2" borderId="17" xfId="3" applyNumberFormat="1" applyFont="1" applyFill="1" applyBorder="1" applyAlignment="1" applyProtection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0" fontId="5" fillId="9" borderId="17" xfId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43" fontId="5" fillId="2" borderId="4" xfId="7" applyFont="1" applyFill="1" applyBorder="1" applyAlignment="1" applyProtection="1">
      <alignment horizontal="center" vertical="center"/>
    </xf>
    <xf numFmtId="43" fontId="5" fillId="9" borderId="17" xfId="7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4" t="s">
        <v>0</v>
      </c>
      <c r="B5" s="296" t="s">
        <v>1</v>
      </c>
      <c r="C5" s="292" t="s">
        <v>2</v>
      </c>
      <c r="D5" s="292" t="s">
        <v>3</v>
      </c>
      <c r="E5" s="292" t="s">
        <v>4</v>
      </c>
      <c r="F5" s="292" t="s">
        <v>5</v>
      </c>
      <c r="G5" s="291" t="s">
        <v>6</v>
      </c>
      <c r="H5" s="291"/>
      <c r="I5" s="291" t="s">
        <v>7</v>
      </c>
      <c r="J5" s="291"/>
      <c r="K5" s="292" t="s">
        <v>8</v>
      </c>
      <c r="L5" s="292"/>
      <c r="M5" s="244" t="s">
        <v>9</v>
      </c>
    </row>
    <row r="6" spans="1:26" ht="16.5" thickBot="1" x14ac:dyDescent="0.4">
      <c r="A6" s="295"/>
      <c r="B6" s="297"/>
      <c r="C6" s="298"/>
      <c r="D6" s="298"/>
      <c r="E6" s="298"/>
      <c r="F6" s="298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75"/>
  <sheetViews>
    <sheetView showGridLines="0" tabSelected="1" zoomScale="80" zoomScaleNormal="80" workbookViewId="0">
      <pane xSplit="2" ySplit="6" topLeftCell="C40" activePane="bottomRight" state="frozen"/>
      <selection pane="topRight" activeCell="C1" sqref="C1"/>
      <selection pane="bottomLeft" activeCell="A7" sqref="A7"/>
      <selection pane="bottomRight" activeCell="B78" sqref="B78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881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7"/>
    </row>
    <row r="3" spans="1:10" ht="21.75" customHeight="1" thickBot="1" x14ac:dyDescent="0.4">
      <c r="A3" s="28"/>
      <c r="C3" s="29"/>
      <c r="D3" s="29"/>
      <c r="E3" s="29"/>
      <c r="F3" s="29"/>
      <c r="G3" s="268"/>
    </row>
    <row r="4" spans="1:10" ht="18" customHeight="1" thickBot="1" x14ac:dyDescent="0.4">
      <c r="A4" s="294" t="s">
        <v>0</v>
      </c>
      <c r="B4" s="292" t="s">
        <v>2</v>
      </c>
      <c r="C4" s="292" t="s">
        <v>3</v>
      </c>
      <c r="D4" s="292" t="s">
        <v>767</v>
      </c>
      <c r="E4" s="299" t="s">
        <v>10</v>
      </c>
      <c r="F4" s="296" t="s">
        <v>768</v>
      </c>
      <c r="G4" s="269"/>
    </row>
    <row r="5" spans="1:10" ht="16.5" thickBot="1" x14ac:dyDescent="0.4">
      <c r="A5" s="295"/>
      <c r="B5" s="298"/>
      <c r="C5" s="298"/>
      <c r="D5" s="298"/>
      <c r="E5" s="300"/>
      <c r="F5" s="297"/>
      <c r="G5" s="270"/>
      <c r="H5" s="266"/>
      <c r="I5" s="266"/>
      <c r="J5" s="266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15</v>
      </c>
    </row>
    <row r="7" spans="1:10" s="42" customFormat="1" ht="16.5" x14ac:dyDescent="0.35">
      <c r="A7" s="279">
        <v>1</v>
      </c>
      <c r="B7" s="253" t="s">
        <v>809</v>
      </c>
      <c r="C7" s="39" t="s">
        <v>773</v>
      </c>
      <c r="D7" s="47">
        <v>101.8</v>
      </c>
      <c r="E7" s="289"/>
      <c r="F7" s="289">
        <f>D7*E7</f>
        <v>0</v>
      </c>
      <c r="G7" s="255" t="s">
        <v>805</v>
      </c>
    </row>
    <row r="8" spans="1:10" s="67" customFormat="1" ht="16.5" x14ac:dyDescent="0.35">
      <c r="A8" s="82" t="s">
        <v>117</v>
      </c>
      <c r="B8" s="252" t="s">
        <v>810</v>
      </c>
      <c r="C8" s="84" t="s">
        <v>773</v>
      </c>
      <c r="D8" s="47">
        <v>1387.8999999999999</v>
      </c>
      <c r="E8" s="193"/>
      <c r="F8" s="193">
        <f t="shared" ref="F8:F66" si="0">D8*E8</f>
        <v>0</v>
      </c>
      <c r="G8" s="255" t="s">
        <v>805</v>
      </c>
    </row>
    <row r="9" spans="1:10" s="67" customFormat="1" ht="16.5" x14ac:dyDescent="0.35">
      <c r="A9" s="82" t="s">
        <v>118</v>
      </c>
      <c r="B9" s="256" t="s">
        <v>811</v>
      </c>
      <c r="C9" s="84" t="s">
        <v>773</v>
      </c>
      <c r="D9" s="88">
        <v>368.2</v>
      </c>
      <c r="E9" s="193"/>
      <c r="F9" s="193">
        <f t="shared" si="0"/>
        <v>0</v>
      </c>
      <c r="G9" s="255" t="s">
        <v>805</v>
      </c>
    </row>
    <row r="10" spans="1:10" s="67" customFormat="1" ht="16.5" x14ac:dyDescent="0.35">
      <c r="A10" s="82" t="s">
        <v>248</v>
      </c>
      <c r="B10" s="256" t="s">
        <v>812</v>
      </c>
      <c r="C10" s="84" t="s">
        <v>773</v>
      </c>
      <c r="D10" s="88">
        <v>107.7</v>
      </c>
      <c r="E10" s="193"/>
      <c r="F10" s="193">
        <f t="shared" si="0"/>
        <v>0</v>
      </c>
      <c r="G10" s="255" t="s">
        <v>805</v>
      </c>
    </row>
    <row r="11" spans="1:10" ht="16.5" x14ac:dyDescent="0.35">
      <c r="A11" s="82" t="s">
        <v>119</v>
      </c>
      <c r="B11" s="256" t="s">
        <v>813</v>
      </c>
      <c r="C11" s="84" t="s">
        <v>773</v>
      </c>
      <c r="D11" s="88">
        <v>742</v>
      </c>
      <c r="E11" s="193"/>
      <c r="F11" s="193">
        <f t="shared" si="0"/>
        <v>0</v>
      </c>
      <c r="G11" s="255" t="s">
        <v>805</v>
      </c>
    </row>
    <row r="12" spans="1:10" ht="16.5" x14ac:dyDescent="0.35">
      <c r="A12" s="82" t="s">
        <v>251</v>
      </c>
      <c r="B12" s="8" t="s">
        <v>814</v>
      </c>
      <c r="C12" s="84" t="s">
        <v>773</v>
      </c>
      <c r="D12" s="276">
        <v>5.4</v>
      </c>
      <c r="E12" s="193"/>
      <c r="F12" s="193">
        <f t="shared" si="0"/>
        <v>0</v>
      </c>
      <c r="G12" s="255" t="s">
        <v>805</v>
      </c>
    </row>
    <row r="13" spans="1:10" ht="16.5" x14ac:dyDescent="0.35">
      <c r="A13" s="82" t="s">
        <v>252</v>
      </c>
      <c r="B13" s="8" t="s">
        <v>815</v>
      </c>
      <c r="C13" s="84" t="s">
        <v>777</v>
      </c>
      <c r="D13" s="88">
        <v>1018</v>
      </c>
      <c r="E13" s="193"/>
      <c r="F13" s="193">
        <f t="shared" si="0"/>
        <v>0</v>
      </c>
      <c r="G13" s="255" t="s">
        <v>805</v>
      </c>
    </row>
    <row r="14" spans="1:10" x14ac:dyDescent="0.35">
      <c r="A14" s="280" t="s">
        <v>816</v>
      </c>
      <c r="B14" s="287" t="s">
        <v>90</v>
      </c>
      <c r="C14" s="281" t="s">
        <v>19</v>
      </c>
      <c r="D14" s="282">
        <v>0.6107999999999999</v>
      </c>
      <c r="E14" s="290"/>
      <c r="F14" s="193">
        <f t="shared" si="0"/>
        <v>0</v>
      </c>
      <c r="G14" s="255" t="s">
        <v>804</v>
      </c>
    </row>
    <row r="15" spans="1:10" s="67" customFormat="1" ht="16.5" x14ac:dyDescent="0.35">
      <c r="A15" s="82" t="s">
        <v>260</v>
      </c>
      <c r="B15" s="8" t="s">
        <v>817</v>
      </c>
      <c r="C15" s="84" t="s">
        <v>777</v>
      </c>
      <c r="D15" s="88">
        <v>1018</v>
      </c>
      <c r="E15" s="193"/>
      <c r="F15" s="193">
        <f t="shared" si="0"/>
        <v>0</v>
      </c>
      <c r="G15" s="255" t="s">
        <v>805</v>
      </c>
    </row>
    <row r="16" spans="1:10" s="67" customFormat="1" x14ac:dyDescent="0.35">
      <c r="A16" s="280" t="s">
        <v>818</v>
      </c>
      <c r="B16" s="287" t="s">
        <v>90</v>
      </c>
      <c r="C16" s="281" t="s">
        <v>19</v>
      </c>
      <c r="D16" s="282">
        <v>0.6107999999999999</v>
      </c>
      <c r="E16" s="290"/>
      <c r="F16" s="193">
        <f>D16*E16</f>
        <v>0</v>
      </c>
      <c r="G16" s="255" t="s">
        <v>804</v>
      </c>
    </row>
    <row r="17" spans="1:218" ht="16.5" x14ac:dyDescent="0.35">
      <c r="A17" s="68" t="s">
        <v>261</v>
      </c>
      <c r="B17" s="258" t="s">
        <v>819</v>
      </c>
      <c r="C17" s="70" t="s">
        <v>773</v>
      </c>
      <c r="D17" s="283">
        <v>1.8512799999999996</v>
      </c>
      <c r="E17" s="193"/>
      <c r="F17" s="193">
        <f t="shared" si="0"/>
        <v>0</v>
      </c>
      <c r="G17" s="255" t="s">
        <v>805</v>
      </c>
    </row>
    <row r="18" spans="1:218" ht="16.5" x14ac:dyDescent="0.35">
      <c r="A18" s="68" t="s">
        <v>155</v>
      </c>
      <c r="B18" s="258" t="s">
        <v>820</v>
      </c>
      <c r="C18" s="70" t="s">
        <v>773</v>
      </c>
      <c r="D18" s="277">
        <v>2.8699199999999996</v>
      </c>
      <c r="E18" s="193"/>
      <c r="F18" s="193">
        <f t="shared" si="0"/>
        <v>0</v>
      </c>
      <c r="G18" s="255" t="s">
        <v>805</v>
      </c>
    </row>
    <row r="19" spans="1:218" s="67" customFormat="1" ht="16.5" x14ac:dyDescent="0.35">
      <c r="A19" s="68" t="s">
        <v>305</v>
      </c>
      <c r="B19" s="258" t="s">
        <v>821</v>
      </c>
      <c r="C19" s="70" t="s">
        <v>773</v>
      </c>
      <c r="D19" s="277">
        <v>1.35964</v>
      </c>
      <c r="E19" s="193"/>
      <c r="F19" s="193">
        <f t="shared" si="0"/>
        <v>0</v>
      </c>
      <c r="G19" s="255" t="s">
        <v>805</v>
      </c>
    </row>
    <row r="20" spans="1:218" ht="16.5" x14ac:dyDescent="0.35">
      <c r="A20" s="68" t="s">
        <v>822</v>
      </c>
      <c r="B20" s="258" t="s">
        <v>823</v>
      </c>
      <c r="C20" s="70" t="s">
        <v>773</v>
      </c>
      <c r="D20" s="277">
        <v>1.6083599999999998</v>
      </c>
      <c r="E20" s="193"/>
      <c r="F20" s="193">
        <f t="shared" si="0"/>
        <v>0</v>
      </c>
      <c r="G20" s="255" t="s">
        <v>805</v>
      </c>
    </row>
    <row r="21" spans="1:218" x14ac:dyDescent="0.35">
      <c r="A21" s="49" t="s">
        <v>824</v>
      </c>
      <c r="B21" s="260" t="s">
        <v>825</v>
      </c>
      <c r="C21" s="51" t="s">
        <v>19</v>
      </c>
      <c r="D21" s="278">
        <v>0.48299999999999998</v>
      </c>
      <c r="E21" s="193"/>
      <c r="F21" s="193">
        <f t="shared" si="0"/>
        <v>0</v>
      </c>
      <c r="G21" s="255" t="s">
        <v>805</v>
      </c>
    </row>
    <row r="22" spans="1:218" x14ac:dyDescent="0.35">
      <c r="A22" s="49" t="s">
        <v>826</v>
      </c>
      <c r="B22" s="258" t="s">
        <v>827</v>
      </c>
      <c r="C22" s="51" t="s">
        <v>19</v>
      </c>
      <c r="D22" s="276">
        <v>19.222999999999999</v>
      </c>
      <c r="E22" s="193"/>
      <c r="F22" s="193">
        <f t="shared" si="0"/>
        <v>0</v>
      </c>
      <c r="G22" s="255" t="s">
        <v>805</v>
      </c>
    </row>
    <row r="23" spans="1:218" x14ac:dyDescent="0.35">
      <c r="A23" s="134">
        <v>15</v>
      </c>
      <c r="B23" s="8" t="s">
        <v>828</v>
      </c>
      <c r="C23" s="51" t="s">
        <v>27</v>
      </c>
      <c r="D23" s="56">
        <v>26</v>
      </c>
      <c r="E23" s="193"/>
      <c r="F23" s="193">
        <f t="shared" si="0"/>
        <v>0</v>
      </c>
      <c r="G23" s="255" t="s">
        <v>805</v>
      </c>
    </row>
    <row r="24" spans="1:218" s="67" customFormat="1" x14ac:dyDescent="0.35">
      <c r="A24" s="49" t="s">
        <v>829</v>
      </c>
      <c r="B24" s="8" t="s">
        <v>830</v>
      </c>
      <c r="C24" s="51" t="s">
        <v>27</v>
      </c>
      <c r="D24" s="56">
        <v>65</v>
      </c>
      <c r="E24" s="193"/>
      <c r="F24" s="193">
        <f t="shared" si="0"/>
        <v>0</v>
      </c>
      <c r="G24" s="255" t="s">
        <v>805</v>
      </c>
    </row>
    <row r="25" spans="1:218" x14ac:dyDescent="0.35">
      <c r="A25" s="49" t="s">
        <v>467</v>
      </c>
      <c r="B25" s="8" t="s">
        <v>831</v>
      </c>
      <c r="C25" s="51" t="s">
        <v>27</v>
      </c>
      <c r="D25" s="56">
        <v>71</v>
      </c>
      <c r="E25" s="193"/>
      <c r="F25" s="193">
        <f t="shared" si="0"/>
        <v>0</v>
      </c>
      <c r="G25" s="255" t="s">
        <v>805</v>
      </c>
      <c r="H25" s="90"/>
    </row>
    <row r="26" spans="1:218" x14ac:dyDescent="0.35">
      <c r="A26" s="49" t="s">
        <v>548</v>
      </c>
      <c r="B26" s="8" t="s">
        <v>832</v>
      </c>
      <c r="C26" s="51" t="s">
        <v>27</v>
      </c>
      <c r="D26" s="56">
        <v>11</v>
      </c>
      <c r="E26" s="193"/>
      <c r="F26" s="193">
        <f t="shared" si="0"/>
        <v>0</v>
      </c>
      <c r="G26" s="255" t="s">
        <v>805</v>
      </c>
      <c r="H26" s="90"/>
    </row>
    <row r="27" spans="1:218" x14ac:dyDescent="0.45">
      <c r="A27" s="49" t="s">
        <v>833</v>
      </c>
      <c r="B27" s="258" t="s">
        <v>834</v>
      </c>
      <c r="C27" s="51" t="s">
        <v>19</v>
      </c>
      <c r="D27" s="278">
        <v>1.1577</v>
      </c>
      <c r="E27" s="193"/>
      <c r="F27" s="193">
        <f t="shared" si="0"/>
        <v>0</v>
      </c>
      <c r="G27" s="255" t="s">
        <v>805</v>
      </c>
      <c r="H27" s="90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7"/>
      <c r="DE27" s="257"/>
      <c r="DF27" s="257"/>
      <c r="DG27" s="257"/>
      <c r="DH27" s="257"/>
      <c r="DI27" s="257"/>
      <c r="DJ27" s="257"/>
      <c r="DK27" s="257"/>
      <c r="DL27" s="257"/>
      <c r="DM27" s="257"/>
      <c r="DN27" s="257"/>
      <c r="DO27" s="257"/>
      <c r="DP27" s="257"/>
      <c r="DQ27" s="257"/>
      <c r="DR27" s="257"/>
      <c r="DS27" s="257"/>
      <c r="DT27" s="257"/>
      <c r="DU27" s="257"/>
      <c r="DV27" s="257"/>
      <c r="DW27" s="257"/>
      <c r="DX27" s="257"/>
      <c r="DY27" s="257"/>
      <c r="DZ27" s="257"/>
      <c r="EA27" s="257"/>
      <c r="EB27" s="257"/>
      <c r="EC27" s="257"/>
      <c r="ED27" s="257"/>
      <c r="EE27" s="257"/>
      <c r="EF27" s="257"/>
      <c r="EG27" s="257"/>
      <c r="EH27" s="257"/>
      <c r="EI27" s="257"/>
      <c r="EJ27" s="257"/>
      <c r="EK27" s="257"/>
      <c r="EL27" s="257"/>
      <c r="EM27" s="257"/>
      <c r="EN27" s="257"/>
      <c r="EO27" s="257"/>
      <c r="EP27" s="257"/>
      <c r="EQ27" s="257"/>
      <c r="ER27" s="257"/>
      <c r="ES27" s="257"/>
      <c r="ET27" s="257"/>
      <c r="EU27" s="257"/>
      <c r="EV27" s="257"/>
      <c r="EW27" s="257"/>
      <c r="EX27" s="257"/>
      <c r="EY27" s="257"/>
      <c r="EZ27" s="257"/>
      <c r="FA27" s="257"/>
      <c r="FB27" s="257"/>
      <c r="FC27" s="257"/>
      <c r="FD27" s="257"/>
      <c r="FE27" s="257"/>
      <c r="FF27" s="257"/>
      <c r="FG27" s="257"/>
      <c r="FH27" s="257"/>
      <c r="FI27" s="257"/>
      <c r="FJ27" s="257"/>
      <c r="FK27" s="257"/>
      <c r="FL27" s="257"/>
      <c r="FM27" s="257"/>
      <c r="FN27" s="257"/>
      <c r="FO27" s="257"/>
      <c r="FP27" s="257"/>
      <c r="FQ27" s="257"/>
      <c r="FR27" s="257"/>
      <c r="FS27" s="257"/>
      <c r="FT27" s="257"/>
      <c r="FU27" s="257"/>
      <c r="FV27" s="257"/>
      <c r="FW27" s="257"/>
      <c r="FX27" s="257"/>
      <c r="FY27" s="257"/>
      <c r="FZ27" s="257"/>
      <c r="GA27" s="257"/>
      <c r="GB27" s="257"/>
      <c r="GC27" s="257"/>
      <c r="GD27" s="257"/>
      <c r="GE27" s="257"/>
      <c r="GF27" s="257"/>
      <c r="GG27" s="257"/>
      <c r="GH27" s="257"/>
      <c r="GI27" s="257"/>
      <c r="GJ27" s="257"/>
      <c r="GK27" s="257"/>
      <c r="GL27" s="257"/>
      <c r="GM27" s="257"/>
      <c r="GN27" s="257"/>
      <c r="GO27" s="257"/>
      <c r="GP27" s="257"/>
      <c r="GQ27" s="257"/>
      <c r="GR27" s="257"/>
      <c r="GS27" s="257"/>
      <c r="GT27" s="257"/>
      <c r="GU27" s="257"/>
      <c r="GV27" s="257"/>
      <c r="GW27" s="257"/>
      <c r="GX27" s="257"/>
      <c r="GY27" s="257"/>
      <c r="GZ27" s="257"/>
      <c r="HA27" s="257"/>
      <c r="HB27" s="257"/>
      <c r="HC27" s="257"/>
      <c r="HD27" s="257"/>
      <c r="HE27" s="257"/>
      <c r="HF27" s="257"/>
      <c r="HG27" s="257"/>
      <c r="HH27" s="257"/>
      <c r="HI27" s="257"/>
      <c r="HJ27" s="257"/>
    </row>
    <row r="28" spans="1:218" x14ac:dyDescent="0.45">
      <c r="A28" s="49" t="s">
        <v>554</v>
      </c>
      <c r="B28" s="8" t="s">
        <v>835</v>
      </c>
      <c r="C28" s="51" t="s">
        <v>27</v>
      </c>
      <c r="D28" s="56">
        <v>203.5</v>
      </c>
      <c r="E28" s="193"/>
      <c r="F28" s="193">
        <f t="shared" si="0"/>
        <v>0</v>
      </c>
      <c r="G28" s="255" t="s">
        <v>805</v>
      </c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257"/>
      <c r="DG28" s="257"/>
      <c r="DH28" s="257"/>
      <c r="DI28" s="257"/>
      <c r="DJ28" s="257"/>
      <c r="DK28" s="257"/>
      <c r="DL28" s="257"/>
      <c r="DM28" s="257"/>
      <c r="DN28" s="257"/>
      <c r="DO28" s="257"/>
      <c r="DP28" s="257"/>
      <c r="DQ28" s="257"/>
      <c r="DR28" s="257"/>
      <c r="DS28" s="257"/>
      <c r="DT28" s="257"/>
      <c r="DU28" s="257"/>
      <c r="DV28" s="257"/>
      <c r="DW28" s="257"/>
      <c r="DX28" s="257"/>
      <c r="DY28" s="257"/>
      <c r="DZ28" s="257"/>
      <c r="EA28" s="257"/>
      <c r="EB28" s="257"/>
      <c r="EC28" s="257"/>
      <c r="ED28" s="257"/>
      <c r="EE28" s="257"/>
      <c r="EF28" s="257"/>
      <c r="EG28" s="257"/>
      <c r="EH28" s="257"/>
      <c r="EI28" s="257"/>
      <c r="EJ28" s="257"/>
      <c r="EK28" s="257"/>
      <c r="EL28" s="257"/>
      <c r="EM28" s="257"/>
      <c r="EN28" s="257"/>
      <c r="EO28" s="257"/>
      <c r="EP28" s="257"/>
      <c r="EQ28" s="257"/>
      <c r="ER28" s="257"/>
      <c r="ES28" s="257"/>
      <c r="ET28" s="257"/>
      <c r="EU28" s="257"/>
      <c r="EV28" s="257"/>
      <c r="EW28" s="257"/>
      <c r="EX28" s="257"/>
      <c r="EY28" s="257"/>
      <c r="EZ28" s="257"/>
      <c r="FA28" s="257"/>
      <c r="FB28" s="257"/>
      <c r="FC28" s="257"/>
      <c r="FD28" s="257"/>
      <c r="FE28" s="257"/>
      <c r="FF28" s="257"/>
      <c r="FG28" s="257"/>
      <c r="FH28" s="257"/>
      <c r="FI28" s="257"/>
      <c r="FJ28" s="257"/>
      <c r="FK28" s="257"/>
      <c r="FL28" s="257"/>
      <c r="FM28" s="257"/>
      <c r="FN28" s="257"/>
      <c r="FO28" s="257"/>
      <c r="FP28" s="257"/>
      <c r="FQ28" s="257"/>
      <c r="FR28" s="257"/>
      <c r="FS28" s="257"/>
      <c r="FT28" s="257"/>
      <c r="FU28" s="257"/>
      <c r="FV28" s="257"/>
      <c r="FW28" s="257"/>
      <c r="FX28" s="257"/>
      <c r="FY28" s="257"/>
      <c r="FZ28" s="257"/>
      <c r="GA28" s="257"/>
      <c r="GB28" s="257"/>
      <c r="GC28" s="257"/>
      <c r="GD28" s="257"/>
      <c r="GE28" s="257"/>
      <c r="GF28" s="257"/>
      <c r="GG28" s="257"/>
      <c r="GH28" s="257"/>
      <c r="GI28" s="257"/>
      <c r="GJ28" s="257"/>
      <c r="GK28" s="257"/>
      <c r="GL28" s="257"/>
      <c r="GM28" s="257"/>
      <c r="GN28" s="257"/>
      <c r="GO28" s="257"/>
      <c r="GP28" s="257"/>
      <c r="GQ28" s="257"/>
      <c r="GR28" s="257"/>
      <c r="GS28" s="257"/>
      <c r="GT28" s="257"/>
      <c r="GU28" s="257"/>
      <c r="GV28" s="257"/>
      <c r="GW28" s="257"/>
      <c r="GX28" s="257"/>
      <c r="GY28" s="257"/>
      <c r="GZ28" s="257"/>
      <c r="HA28" s="257"/>
      <c r="HB28" s="257"/>
      <c r="HC28" s="257"/>
      <c r="HD28" s="257"/>
      <c r="HE28" s="257"/>
      <c r="HF28" s="257"/>
      <c r="HG28" s="257"/>
      <c r="HH28" s="257"/>
      <c r="HI28" s="257"/>
      <c r="HJ28" s="257"/>
    </row>
    <row r="29" spans="1:218" x14ac:dyDescent="0.45">
      <c r="A29" s="134" t="s">
        <v>836</v>
      </c>
      <c r="B29" s="8" t="s">
        <v>837</v>
      </c>
      <c r="C29" s="51" t="s">
        <v>27</v>
      </c>
      <c r="D29" s="56">
        <v>205.535</v>
      </c>
      <c r="E29" s="193"/>
      <c r="F29" s="193">
        <f t="shared" si="0"/>
        <v>0</v>
      </c>
      <c r="G29" s="255" t="s">
        <v>808</v>
      </c>
      <c r="H29" s="90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7"/>
      <c r="DE29" s="257"/>
      <c r="DF29" s="257"/>
      <c r="DG29" s="257"/>
      <c r="DH29" s="257"/>
      <c r="DI29" s="257"/>
      <c r="DJ29" s="257"/>
      <c r="DK29" s="257"/>
      <c r="DL29" s="257"/>
      <c r="DM29" s="257"/>
      <c r="DN29" s="257"/>
      <c r="DO29" s="257"/>
      <c r="DP29" s="257"/>
      <c r="DQ29" s="257"/>
      <c r="DR29" s="257"/>
      <c r="DS29" s="257"/>
      <c r="DT29" s="257"/>
      <c r="DU29" s="257"/>
      <c r="DV29" s="257"/>
      <c r="DW29" s="257"/>
      <c r="DX29" s="257"/>
      <c r="DY29" s="257"/>
      <c r="DZ29" s="257"/>
      <c r="EA29" s="257"/>
      <c r="EB29" s="257"/>
      <c r="EC29" s="257"/>
      <c r="ED29" s="257"/>
      <c r="EE29" s="257"/>
      <c r="EF29" s="257"/>
      <c r="EG29" s="257"/>
      <c r="EH29" s="257"/>
      <c r="EI29" s="257"/>
      <c r="EJ29" s="257"/>
      <c r="EK29" s="257"/>
      <c r="EL29" s="257"/>
      <c r="EM29" s="257"/>
      <c r="EN29" s="257"/>
      <c r="EO29" s="257"/>
      <c r="EP29" s="257"/>
      <c r="EQ29" s="257"/>
      <c r="ER29" s="257"/>
      <c r="ES29" s="257"/>
      <c r="ET29" s="257"/>
      <c r="EU29" s="257"/>
      <c r="EV29" s="257"/>
      <c r="EW29" s="257"/>
      <c r="EX29" s="257"/>
      <c r="EY29" s="257"/>
      <c r="EZ29" s="257"/>
      <c r="FA29" s="257"/>
      <c r="FB29" s="257"/>
      <c r="FC29" s="257"/>
      <c r="FD29" s="257"/>
      <c r="FE29" s="257"/>
      <c r="FF29" s="257"/>
      <c r="FG29" s="257"/>
      <c r="FH29" s="257"/>
      <c r="FI29" s="257"/>
      <c r="FJ29" s="257"/>
      <c r="FK29" s="257"/>
      <c r="FL29" s="257"/>
      <c r="FM29" s="257"/>
      <c r="FN29" s="257"/>
      <c r="FO29" s="257"/>
      <c r="FP29" s="257"/>
      <c r="FQ29" s="257"/>
      <c r="FR29" s="257"/>
      <c r="FS29" s="257"/>
      <c r="FT29" s="257"/>
      <c r="FU29" s="257"/>
      <c r="FV29" s="257"/>
      <c r="FW29" s="257"/>
      <c r="FX29" s="257"/>
      <c r="FY29" s="257"/>
      <c r="FZ29" s="257"/>
      <c r="GA29" s="257"/>
      <c r="GB29" s="257"/>
      <c r="GC29" s="257"/>
      <c r="GD29" s="257"/>
      <c r="GE29" s="257"/>
      <c r="GF29" s="257"/>
      <c r="GG29" s="257"/>
      <c r="GH29" s="257"/>
      <c r="GI29" s="257"/>
      <c r="GJ29" s="257"/>
      <c r="GK29" s="257"/>
      <c r="GL29" s="257"/>
      <c r="GM29" s="257"/>
      <c r="GN29" s="257"/>
      <c r="GO29" s="257"/>
      <c r="GP29" s="257"/>
      <c r="GQ29" s="257"/>
      <c r="GR29" s="257"/>
      <c r="GS29" s="257"/>
      <c r="GT29" s="257"/>
      <c r="GU29" s="257"/>
      <c r="GV29" s="257"/>
      <c r="GW29" s="257"/>
      <c r="GX29" s="257"/>
      <c r="GY29" s="257"/>
      <c r="GZ29" s="257"/>
      <c r="HA29" s="257"/>
      <c r="HB29" s="257"/>
      <c r="HC29" s="257"/>
      <c r="HD29" s="257"/>
      <c r="HE29" s="257"/>
      <c r="HF29" s="257"/>
      <c r="HG29" s="257"/>
      <c r="HH29" s="257"/>
      <c r="HI29" s="257"/>
      <c r="HJ29" s="257"/>
    </row>
    <row r="30" spans="1:218" s="55" customFormat="1" x14ac:dyDescent="0.35">
      <c r="A30" s="134">
        <v>21</v>
      </c>
      <c r="B30" s="8" t="s">
        <v>838</v>
      </c>
      <c r="C30" s="51" t="s">
        <v>27</v>
      </c>
      <c r="D30" s="56">
        <v>203.5</v>
      </c>
      <c r="E30" s="193"/>
      <c r="F30" s="193">
        <f t="shared" si="0"/>
        <v>0</v>
      </c>
      <c r="G30" s="255" t="s">
        <v>805</v>
      </c>
      <c r="H30" s="90"/>
    </row>
    <row r="31" spans="1:218" s="55" customFormat="1" x14ac:dyDescent="0.35">
      <c r="A31" s="134">
        <v>22</v>
      </c>
      <c r="B31" s="8" t="s">
        <v>839</v>
      </c>
      <c r="C31" s="51" t="s">
        <v>27</v>
      </c>
      <c r="D31" s="56">
        <v>133.5</v>
      </c>
      <c r="E31" s="193"/>
      <c r="F31" s="193">
        <f t="shared" si="0"/>
        <v>0</v>
      </c>
      <c r="G31" s="255" t="s">
        <v>805</v>
      </c>
    </row>
    <row r="32" spans="1:218" s="55" customFormat="1" x14ac:dyDescent="0.35">
      <c r="A32" s="134" t="s">
        <v>558</v>
      </c>
      <c r="B32" s="8" t="s">
        <v>840</v>
      </c>
      <c r="C32" s="51" t="s">
        <v>27</v>
      </c>
      <c r="D32" s="56">
        <v>134.83500000000001</v>
      </c>
      <c r="E32" s="193"/>
      <c r="F32" s="193">
        <f t="shared" si="0"/>
        <v>0</v>
      </c>
      <c r="G32" s="255" t="s">
        <v>808</v>
      </c>
    </row>
    <row r="33" spans="1:8" s="259" customFormat="1" x14ac:dyDescent="0.45">
      <c r="A33" s="134">
        <v>23</v>
      </c>
      <c r="B33" s="8" t="s">
        <v>841</v>
      </c>
      <c r="C33" s="51" t="s">
        <v>27</v>
      </c>
      <c r="D33" s="56">
        <v>133.5</v>
      </c>
      <c r="E33" s="193"/>
      <c r="F33" s="193">
        <f t="shared" si="0"/>
        <v>0</v>
      </c>
      <c r="G33" s="255" t="s">
        <v>805</v>
      </c>
      <c r="H33" s="90"/>
    </row>
    <row r="34" spans="1:8" s="257" customFormat="1" x14ac:dyDescent="0.45">
      <c r="A34" s="68" t="s">
        <v>561</v>
      </c>
      <c r="B34" s="258" t="s">
        <v>879</v>
      </c>
      <c r="C34" s="70" t="s">
        <v>512</v>
      </c>
      <c r="D34" s="284">
        <v>9</v>
      </c>
      <c r="E34" s="193"/>
      <c r="F34" s="193">
        <f t="shared" si="0"/>
        <v>0</v>
      </c>
      <c r="G34" s="255" t="s">
        <v>805</v>
      </c>
    </row>
    <row r="35" spans="1:8" s="257" customFormat="1" x14ac:dyDescent="0.45">
      <c r="A35" s="68" t="s">
        <v>562</v>
      </c>
      <c r="B35" s="258" t="s">
        <v>842</v>
      </c>
      <c r="C35" s="51" t="s">
        <v>28</v>
      </c>
      <c r="D35" s="56">
        <v>9</v>
      </c>
      <c r="E35" s="193"/>
      <c r="F35" s="193">
        <f t="shared" si="0"/>
        <v>0</v>
      </c>
      <c r="G35" s="255" t="s">
        <v>808</v>
      </c>
      <c r="H35" s="90"/>
    </row>
    <row r="36" spans="1:8" s="257" customFormat="1" x14ac:dyDescent="0.45">
      <c r="A36" s="68" t="s">
        <v>456</v>
      </c>
      <c r="B36" s="258" t="s">
        <v>880</v>
      </c>
      <c r="C36" s="70" t="s">
        <v>512</v>
      </c>
      <c r="D36" s="284">
        <v>1</v>
      </c>
      <c r="E36" s="193"/>
      <c r="F36" s="193">
        <f>D36*E36</f>
        <v>0</v>
      </c>
      <c r="G36" s="255" t="s">
        <v>805</v>
      </c>
    </row>
    <row r="37" spans="1:8" s="257" customFormat="1" x14ac:dyDescent="0.45">
      <c r="A37" s="68" t="s">
        <v>563</v>
      </c>
      <c r="B37" s="258" t="s">
        <v>371</v>
      </c>
      <c r="C37" s="51" t="s">
        <v>28</v>
      </c>
      <c r="D37" s="54">
        <v>1</v>
      </c>
      <c r="E37" s="193"/>
      <c r="F37" s="193">
        <f t="shared" si="0"/>
        <v>0</v>
      </c>
      <c r="G37" s="255" t="s">
        <v>808</v>
      </c>
      <c r="H37" s="90"/>
    </row>
    <row r="38" spans="1:8" s="257" customFormat="1" x14ac:dyDescent="0.45">
      <c r="A38" s="49" t="s">
        <v>564</v>
      </c>
      <c r="B38" s="254" t="s">
        <v>380</v>
      </c>
      <c r="C38" s="70" t="s">
        <v>27</v>
      </c>
      <c r="D38" s="54">
        <v>118</v>
      </c>
      <c r="E38" s="193"/>
      <c r="F38" s="193">
        <f t="shared" si="0"/>
        <v>0</v>
      </c>
      <c r="G38" s="255" t="s">
        <v>805</v>
      </c>
    </row>
    <row r="39" spans="1:8" s="257" customFormat="1" x14ac:dyDescent="0.45">
      <c r="A39" s="49" t="s">
        <v>566</v>
      </c>
      <c r="B39" s="258" t="s">
        <v>843</v>
      </c>
      <c r="C39" s="51" t="s">
        <v>28</v>
      </c>
      <c r="D39" s="56">
        <v>5</v>
      </c>
      <c r="E39" s="193"/>
      <c r="F39" s="193">
        <f t="shared" si="0"/>
        <v>0</v>
      </c>
      <c r="G39" s="255" t="s">
        <v>805</v>
      </c>
      <c r="H39" s="90"/>
    </row>
    <row r="40" spans="1:8" x14ac:dyDescent="0.35">
      <c r="A40" s="49" t="s">
        <v>567</v>
      </c>
      <c r="B40" s="258" t="s">
        <v>844</v>
      </c>
      <c r="C40" s="51" t="s">
        <v>28</v>
      </c>
      <c r="D40" s="56">
        <v>5</v>
      </c>
      <c r="E40" s="193"/>
      <c r="F40" s="193">
        <f t="shared" si="0"/>
        <v>0</v>
      </c>
      <c r="G40" s="255" t="s">
        <v>808</v>
      </c>
    </row>
    <row r="41" spans="1:8" x14ac:dyDescent="0.35">
      <c r="A41" s="49" t="s">
        <v>845</v>
      </c>
      <c r="B41" s="258" t="s">
        <v>846</v>
      </c>
      <c r="C41" s="51" t="s">
        <v>28</v>
      </c>
      <c r="D41" s="56">
        <v>20</v>
      </c>
      <c r="E41" s="193"/>
      <c r="F41" s="193">
        <f t="shared" si="0"/>
        <v>0</v>
      </c>
      <c r="G41" s="255" t="s">
        <v>808</v>
      </c>
      <c r="H41" s="90"/>
    </row>
    <row r="42" spans="1:8" x14ac:dyDescent="0.35">
      <c r="A42" s="49" t="s">
        <v>306</v>
      </c>
      <c r="B42" s="258" t="s">
        <v>847</v>
      </c>
      <c r="C42" s="51" t="s">
        <v>28</v>
      </c>
      <c r="D42" s="56">
        <v>1</v>
      </c>
      <c r="E42" s="193"/>
      <c r="F42" s="193">
        <f t="shared" si="0"/>
        <v>0</v>
      </c>
      <c r="G42" s="255" t="s">
        <v>805</v>
      </c>
    </row>
    <row r="43" spans="1:8" x14ac:dyDescent="0.35">
      <c r="A43" s="49" t="s">
        <v>568</v>
      </c>
      <c r="B43" s="258" t="s">
        <v>848</v>
      </c>
      <c r="C43" s="51" t="s">
        <v>28</v>
      </c>
      <c r="D43" s="56">
        <v>1</v>
      </c>
      <c r="E43" s="193"/>
      <c r="F43" s="193">
        <f t="shared" si="0"/>
        <v>0</v>
      </c>
      <c r="G43" s="255" t="s">
        <v>808</v>
      </c>
      <c r="H43" s="90"/>
    </row>
    <row r="44" spans="1:8" s="55" customFormat="1" x14ac:dyDescent="0.35">
      <c r="A44" s="49" t="s">
        <v>849</v>
      </c>
      <c r="B44" s="258" t="s">
        <v>850</v>
      </c>
      <c r="C44" s="51" t="s">
        <v>28</v>
      </c>
      <c r="D44" s="56">
        <v>4</v>
      </c>
      <c r="E44" s="193"/>
      <c r="F44" s="193">
        <f t="shared" si="0"/>
        <v>0</v>
      </c>
      <c r="G44" s="255" t="s">
        <v>808</v>
      </c>
    </row>
    <row r="45" spans="1:8" s="55" customFormat="1" x14ac:dyDescent="0.35">
      <c r="A45" s="49" t="s">
        <v>851</v>
      </c>
      <c r="B45" s="258" t="s">
        <v>852</v>
      </c>
      <c r="C45" s="51" t="s">
        <v>28</v>
      </c>
      <c r="D45" s="56">
        <v>22</v>
      </c>
      <c r="E45" s="193"/>
      <c r="F45" s="193">
        <f t="shared" si="0"/>
        <v>0</v>
      </c>
      <c r="G45" s="255" t="s">
        <v>805</v>
      </c>
      <c r="H45" s="90"/>
    </row>
    <row r="46" spans="1:8" x14ac:dyDescent="0.35">
      <c r="A46" s="49" t="s">
        <v>569</v>
      </c>
      <c r="B46" s="258" t="s">
        <v>853</v>
      </c>
      <c r="C46" s="51" t="s">
        <v>28</v>
      </c>
      <c r="D46" s="56">
        <v>22</v>
      </c>
      <c r="E46" s="193"/>
      <c r="F46" s="193">
        <f t="shared" si="0"/>
        <v>0</v>
      </c>
      <c r="G46" s="255" t="s">
        <v>808</v>
      </c>
    </row>
    <row r="47" spans="1:8" x14ac:dyDescent="0.35">
      <c r="A47" s="49" t="s">
        <v>854</v>
      </c>
      <c r="B47" s="258" t="s">
        <v>855</v>
      </c>
      <c r="C47" s="51" t="s">
        <v>28</v>
      </c>
      <c r="D47" s="56">
        <v>88</v>
      </c>
      <c r="E47" s="193"/>
      <c r="F47" s="193">
        <f t="shared" si="0"/>
        <v>0</v>
      </c>
      <c r="G47" s="255" t="s">
        <v>808</v>
      </c>
      <c r="H47" s="90"/>
    </row>
    <row r="48" spans="1:8" x14ac:dyDescent="0.35">
      <c r="A48" s="49" t="s">
        <v>856</v>
      </c>
      <c r="B48" s="258" t="s">
        <v>857</v>
      </c>
      <c r="C48" s="51" t="s">
        <v>28</v>
      </c>
      <c r="D48" s="56">
        <v>6</v>
      </c>
      <c r="E48" s="193"/>
      <c r="F48" s="193">
        <f t="shared" si="0"/>
        <v>0</v>
      </c>
      <c r="G48" s="255" t="s">
        <v>805</v>
      </c>
    </row>
    <row r="49" spans="1:8" x14ac:dyDescent="0.35">
      <c r="A49" s="49" t="s">
        <v>570</v>
      </c>
      <c r="B49" s="258" t="s">
        <v>858</v>
      </c>
      <c r="C49" s="51" t="s">
        <v>28</v>
      </c>
      <c r="D49" s="56">
        <v>6</v>
      </c>
      <c r="E49" s="193"/>
      <c r="F49" s="193">
        <f t="shared" si="0"/>
        <v>0</v>
      </c>
      <c r="G49" s="255" t="s">
        <v>808</v>
      </c>
      <c r="H49" s="90"/>
    </row>
    <row r="50" spans="1:8" x14ac:dyDescent="0.35">
      <c r="A50" s="49" t="s">
        <v>859</v>
      </c>
      <c r="B50" s="258" t="s">
        <v>860</v>
      </c>
      <c r="C50" s="51" t="s">
        <v>28</v>
      </c>
      <c r="D50" s="56">
        <v>92</v>
      </c>
      <c r="E50" s="193"/>
      <c r="F50" s="193">
        <f t="shared" si="0"/>
        <v>0</v>
      </c>
      <c r="G50" s="255" t="s">
        <v>808</v>
      </c>
    </row>
    <row r="51" spans="1:8" x14ac:dyDescent="0.35">
      <c r="A51" s="285" t="s">
        <v>861</v>
      </c>
      <c r="B51" s="288" t="s">
        <v>862</v>
      </c>
      <c r="C51" s="206" t="s">
        <v>211</v>
      </c>
      <c r="D51" s="286">
        <v>6</v>
      </c>
      <c r="E51" s="193"/>
      <c r="F51" s="193">
        <f t="shared" si="0"/>
        <v>0</v>
      </c>
      <c r="G51" s="255" t="s">
        <v>805</v>
      </c>
      <c r="H51" s="90"/>
    </row>
    <row r="52" spans="1:8" s="55" customFormat="1" x14ac:dyDescent="0.35">
      <c r="A52" s="285" t="s">
        <v>572</v>
      </c>
      <c r="B52" s="288" t="s">
        <v>863</v>
      </c>
      <c r="C52" s="206" t="s">
        <v>211</v>
      </c>
      <c r="D52" s="286">
        <v>15</v>
      </c>
      <c r="E52" s="193"/>
      <c r="F52" s="193">
        <f t="shared" si="0"/>
        <v>0</v>
      </c>
      <c r="G52" s="255" t="s">
        <v>805</v>
      </c>
    </row>
    <row r="53" spans="1:8" s="55" customFormat="1" x14ac:dyDescent="0.35">
      <c r="A53" s="285" t="s">
        <v>574</v>
      </c>
      <c r="B53" s="288" t="s">
        <v>864</v>
      </c>
      <c r="C53" s="206" t="s">
        <v>211</v>
      </c>
      <c r="D53" s="286">
        <v>1</v>
      </c>
      <c r="E53" s="193"/>
      <c r="F53" s="193">
        <f t="shared" si="0"/>
        <v>0</v>
      </c>
      <c r="G53" s="255" t="s">
        <v>805</v>
      </c>
      <c r="H53" s="90"/>
    </row>
    <row r="54" spans="1:8" x14ac:dyDescent="0.35">
      <c r="A54" s="285" t="s">
        <v>576</v>
      </c>
      <c r="B54" s="288" t="s">
        <v>865</v>
      </c>
      <c r="C54" s="206" t="s">
        <v>211</v>
      </c>
      <c r="D54" s="286">
        <v>5</v>
      </c>
      <c r="E54" s="193"/>
      <c r="F54" s="193">
        <f t="shared" si="0"/>
        <v>0</v>
      </c>
      <c r="G54" s="255" t="s">
        <v>805</v>
      </c>
    </row>
    <row r="55" spans="1:8" x14ac:dyDescent="0.35">
      <c r="A55" s="285" t="s">
        <v>866</v>
      </c>
      <c r="B55" s="288" t="s">
        <v>867</v>
      </c>
      <c r="C55" s="206" t="s">
        <v>211</v>
      </c>
      <c r="D55" s="286">
        <v>1</v>
      </c>
      <c r="E55" s="193"/>
      <c r="F55" s="193">
        <f t="shared" si="0"/>
        <v>0</v>
      </c>
      <c r="G55" s="255" t="s">
        <v>805</v>
      </c>
      <c r="H55" s="90"/>
    </row>
    <row r="56" spans="1:8" s="55" customFormat="1" x14ac:dyDescent="0.35">
      <c r="A56" s="285" t="s">
        <v>351</v>
      </c>
      <c r="B56" s="288" t="s">
        <v>868</v>
      </c>
      <c r="C56" s="206" t="s">
        <v>211</v>
      </c>
      <c r="D56" s="286">
        <v>2</v>
      </c>
      <c r="E56" s="193"/>
      <c r="F56" s="193">
        <f t="shared" si="0"/>
        <v>0</v>
      </c>
      <c r="G56" s="255" t="s">
        <v>805</v>
      </c>
    </row>
    <row r="57" spans="1:8" s="55" customFormat="1" x14ac:dyDescent="0.35">
      <c r="A57" s="82" t="s">
        <v>353</v>
      </c>
      <c r="B57" s="8" t="s">
        <v>869</v>
      </c>
      <c r="C57" s="84" t="s">
        <v>27</v>
      </c>
      <c r="D57" s="88">
        <v>203.5</v>
      </c>
      <c r="E57" s="193"/>
      <c r="F57" s="193">
        <f t="shared" si="0"/>
        <v>0</v>
      </c>
      <c r="G57" s="255" t="s">
        <v>805</v>
      </c>
      <c r="H57" s="90"/>
    </row>
    <row r="58" spans="1:8" s="55" customFormat="1" x14ac:dyDescent="0.35">
      <c r="A58" s="82" t="s">
        <v>307</v>
      </c>
      <c r="B58" s="8" t="s">
        <v>870</v>
      </c>
      <c r="C58" s="84" t="s">
        <v>27</v>
      </c>
      <c r="D58" s="88">
        <v>133.5</v>
      </c>
      <c r="E58" s="193"/>
      <c r="F58" s="193">
        <f t="shared" si="0"/>
        <v>0</v>
      </c>
      <c r="G58" s="255" t="s">
        <v>805</v>
      </c>
    </row>
    <row r="59" spans="1:8" s="55" customFormat="1" x14ac:dyDescent="0.35">
      <c r="A59" s="49" t="s">
        <v>262</v>
      </c>
      <c r="B59" s="8" t="s">
        <v>871</v>
      </c>
      <c r="C59" s="51" t="s">
        <v>27</v>
      </c>
      <c r="D59" s="56">
        <v>50</v>
      </c>
      <c r="E59" s="193"/>
      <c r="F59" s="193">
        <f t="shared" si="0"/>
        <v>0</v>
      </c>
      <c r="G59" s="255" t="s">
        <v>805</v>
      </c>
      <c r="H59" s="90"/>
    </row>
    <row r="60" spans="1:8" s="55" customFormat="1" x14ac:dyDescent="0.35">
      <c r="A60" s="49" t="s">
        <v>580</v>
      </c>
      <c r="B60" s="8" t="s">
        <v>872</v>
      </c>
      <c r="C60" s="51" t="s">
        <v>27</v>
      </c>
      <c r="D60" s="56">
        <v>50</v>
      </c>
      <c r="E60" s="193"/>
      <c r="F60" s="193">
        <f t="shared" si="0"/>
        <v>0</v>
      </c>
      <c r="G60" s="255" t="s">
        <v>808</v>
      </c>
    </row>
    <row r="61" spans="1:8" s="55" customFormat="1" x14ac:dyDescent="0.35">
      <c r="A61" s="134">
        <v>40</v>
      </c>
      <c r="B61" s="258" t="s">
        <v>873</v>
      </c>
      <c r="C61" s="51" t="s">
        <v>211</v>
      </c>
      <c r="D61" s="56">
        <v>2</v>
      </c>
      <c r="E61" s="193"/>
      <c r="F61" s="193">
        <f t="shared" si="0"/>
        <v>0</v>
      </c>
      <c r="G61" s="255" t="s">
        <v>805</v>
      </c>
      <c r="H61" s="90"/>
    </row>
    <row r="62" spans="1:8" s="55" customFormat="1" x14ac:dyDescent="0.35">
      <c r="A62" s="134">
        <v>41</v>
      </c>
      <c r="B62" s="258" t="s">
        <v>874</v>
      </c>
      <c r="C62" s="51" t="s">
        <v>211</v>
      </c>
      <c r="D62" s="56">
        <v>1</v>
      </c>
      <c r="E62" s="193"/>
      <c r="F62" s="193">
        <f t="shared" si="0"/>
        <v>0</v>
      </c>
      <c r="G62" s="255" t="s">
        <v>805</v>
      </c>
      <c r="H62" s="90"/>
    </row>
    <row r="63" spans="1:8" s="55" customFormat="1" x14ac:dyDescent="0.35">
      <c r="A63" s="134">
        <v>42</v>
      </c>
      <c r="B63" s="258" t="s">
        <v>875</v>
      </c>
      <c r="C63" s="51" t="s">
        <v>211</v>
      </c>
      <c r="D63" s="56">
        <v>2</v>
      </c>
      <c r="E63" s="193"/>
      <c r="F63" s="193">
        <f t="shared" si="0"/>
        <v>0</v>
      </c>
      <c r="G63" s="255" t="s">
        <v>805</v>
      </c>
    </row>
    <row r="64" spans="1:8" s="55" customFormat="1" x14ac:dyDescent="0.35">
      <c r="A64" s="134">
        <v>43</v>
      </c>
      <c r="B64" s="258" t="s">
        <v>876</v>
      </c>
      <c r="C64" s="51" t="s">
        <v>211</v>
      </c>
      <c r="D64" s="56">
        <v>1</v>
      </c>
      <c r="E64" s="193"/>
      <c r="F64" s="193">
        <f t="shared" si="0"/>
        <v>0</v>
      </c>
      <c r="G64" s="255" t="s">
        <v>805</v>
      </c>
      <c r="H64" s="90"/>
    </row>
    <row r="65" spans="1:8" s="55" customFormat="1" ht="16.5" x14ac:dyDescent="0.35">
      <c r="A65" s="134">
        <v>44</v>
      </c>
      <c r="B65" s="258" t="s">
        <v>877</v>
      </c>
      <c r="C65" s="51" t="s">
        <v>773</v>
      </c>
      <c r="D65" s="277">
        <v>1.96</v>
      </c>
      <c r="E65" s="193"/>
      <c r="F65" s="193">
        <f t="shared" si="0"/>
        <v>0</v>
      </c>
      <c r="G65" s="255" t="s">
        <v>805</v>
      </c>
    </row>
    <row r="66" spans="1:8" s="55" customFormat="1" ht="16.5" thickBot="1" x14ac:dyDescent="0.4">
      <c r="A66" s="134" t="s">
        <v>585</v>
      </c>
      <c r="B66" s="258" t="s">
        <v>878</v>
      </c>
      <c r="C66" s="51" t="s">
        <v>27</v>
      </c>
      <c r="D66" s="53">
        <v>0.65072000000000008</v>
      </c>
      <c r="E66" s="193"/>
      <c r="F66" s="193">
        <f t="shared" si="0"/>
        <v>0</v>
      </c>
      <c r="G66" s="255" t="s">
        <v>804</v>
      </c>
      <c r="H66" s="90"/>
    </row>
    <row r="67" spans="1:8" ht="16.5" thickBot="1" x14ac:dyDescent="0.4">
      <c r="A67" s="215"/>
      <c r="B67" s="261" t="s">
        <v>30</v>
      </c>
      <c r="C67" s="218"/>
      <c r="D67" s="271"/>
      <c r="E67" s="271"/>
      <c r="F67" s="221">
        <f>SUM(F7:F66)</f>
        <v>0</v>
      </c>
    </row>
    <row r="68" spans="1:8" ht="16.5" thickBot="1" x14ac:dyDescent="0.4">
      <c r="A68" s="231"/>
      <c r="B68" s="262" t="s">
        <v>806</v>
      </c>
      <c r="C68" s="226"/>
      <c r="D68" s="272"/>
      <c r="E68" s="272"/>
      <c r="F68" s="273">
        <f>F67*C68</f>
        <v>0</v>
      </c>
    </row>
    <row r="69" spans="1:8" ht="16.5" thickBot="1" x14ac:dyDescent="0.4">
      <c r="A69" s="224"/>
      <c r="B69" s="263" t="s">
        <v>32</v>
      </c>
      <c r="C69" s="227"/>
      <c r="D69" s="274"/>
      <c r="E69" s="274"/>
      <c r="F69" s="221">
        <f>SUM(F67:F68)</f>
        <v>0</v>
      </c>
    </row>
    <row r="70" spans="1:8" ht="16.5" thickBot="1" x14ac:dyDescent="0.4">
      <c r="A70" s="231"/>
      <c r="B70" s="262" t="s">
        <v>34</v>
      </c>
      <c r="C70" s="226"/>
      <c r="D70" s="272"/>
      <c r="E70" s="272"/>
      <c r="F70" s="273">
        <f>F69*C70</f>
        <v>0</v>
      </c>
    </row>
    <row r="71" spans="1:8" ht="16.5" thickBot="1" x14ac:dyDescent="0.4">
      <c r="A71" s="224"/>
      <c r="B71" s="263" t="s">
        <v>32</v>
      </c>
      <c r="C71" s="227"/>
      <c r="D71" s="274"/>
      <c r="E71" s="274"/>
      <c r="F71" s="221">
        <f>SUM(F69:F70)</f>
        <v>0</v>
      </c>
    </row>
    <row r="72" spans="1:8" ht="16.5" thickBot="1" x14ac:dyDescent="0.4">
      <c r="A72" s="224"/>
      <c r="B72" s="264" t="s">
        <v>807</v>
      </c>
      <c r="C72" s="251"/>
      <c r="D72" s="274"/>
      <c r="E72" s="274"/>
      <c r="F72" s="275">
        <f>F71*C72</f>
        <v>0</v>
      </c>
    </row>
    <row r="73" spans="1:8" ht="16.5" thickBot="1" x14ac:dyDescent="0.4">
      <c r="A73" s="231"/>
      <c r="B73" s="265" t="s">
        <v>32</v>
      </c>
      <c r="C73" s="234"/>
      <c r="D73" s="272"/>
      <c r="E73" s="272"/>
      <c r="F73" s="272">
        <f>SUM(F71:F72)</f>
        <v>0</v>
      </c>
    </row>
    <row r="74" spans="1:8" ht="15" customHeight="1" x14ac:dyDescent="0.35"/>
    <row r="75" spans="1:8" ht="5.25" customHeight="1" x14ac:dyDescent="0.35"/>
  </sheetData>
  <autoFilter ref="A6:G73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2021-10-19T07:48:12Z</dcterms:modified>
</cp:coreProperties>
</file>